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ekin\Downloads\"/>
    </mc:Choice>
  </mc:AlternateContent>
  <xr:revisionPtr revIDLastSave="0" documentId="13_ncr:1_{9A5FD3E7-A558-4BED-9C5D-27B2BA3870E9}" xr6:coauthVersionLast="47" xr6:coauthVersionMax="47" xr10:uidLastSave="{00000000-0000-0000-0000-000000000000}"/>
  <bookViews>
    <workbookView xWindow="9570" yWindow="2670" windowWidth="29610" windowHeight="23385" xr2:uid="{00000000-000D-0000-FFFF-FFFF00000000}"/>
  </bookViews>
  <sheets>
    <sheet name="Intro" sheetId="1" r:id="rId1"/>
    <sheet name="Executive Summary" sheetId="2" r:id="rId2"/>
    <sheet name="Campaign Metadata" sheetId="3" r:id="rId3"/>
    <sheet name="Engagement Signals" sheetId="4" r:id="rId4"/>
    <sheet name="Funnel Mapping" sheetId="5" r:id="rId5"/>
    <sheet name="Attribution Weights" sheetId="6" r:id="rId6"/>
    <sheet name="ROI Calculatio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7" l="1"/>
  <c r="C5" i="7" s="1"/>
  <c r="C9" i="7" s="1"/>
  <c r="B22" i="2" s="1"/>
  <c r="C7" i="7"/>
  <c r="C6" i="7"/>
  <c r="D14" i="4"/>
  <c r="D13" i="4"/>
  <c r="B10" i="2" s="1"/>
  <c r="D12" i="4"/>
  <c r="D11" i="4"/>
  <c r="B23" i="2"/>
  <c r="B21" i="2"/>
  <c r="B18" i="2"/>
  <c r="B17" i="2"/>
  <c r="B16" i="2"/>
  <c r="B13" i="2"/>
  <c r="B12" i="2"/>
  <c r="B11" i="2"/>
  <c r="B7" i="2"/>
  <c r="B6" i="2"/>
  <c r="B5" i="2"/>
  <c r="B4" i="2"/>
  <c r="B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<sst xmlns="http://schemas.openxmlformats.org/spreadsheetml/2006/main" count="141" uniqueCount="117">
  <si>
    <t>MARC Multi‑Touch Attribution Template (Direct Mail + Video Brochure Analytics)</t>
  </si>
  <si>
    <t>This workbook helps Marketing, RevOps, and Finance assign defensible credit to direct mail campaigns using MARC engagement analytics. Use it to capture campaign inputs (cost and volume), document measurable brochure engagement, connect that engagement to funnel outcomes, and produce an executive‑ready summary that can be dropped into board decks and budget reviews.</t>
  </si>
  <si>
    <t>How to use this template</t>
  </si>
  <si>
    <t>1) Campaign Metadata: Enter campaign name, dates, total spend, and brochures sent.</t>
  </si>
  <si>
    <t>2) Engagement Signals: Enter MARC engagement totals (opens, sessions, watch time, replays, multi‑day, multi‑viewer).</t>
  </si>
  <si>
    <t>3) Funnel Mapping: Enter meetings, opportunities, pipeline, and revenue outcomes tied to this campaign/target list.</t>
  </si>
  <si>
    <t>4) Attribution Weights: Adjust weights if needed to match your reporting standard (early vs mid vs late funnel).</t>
  </si>
  <si>
    <t>5) Executive Summary: Review the pre‑wired one‑pager for board/CFO reporting. Values populate automatically from the tabs above.</t>
  </si>
  <si>
    <t>Notes</t>
  </si>
  <si>
    <t>• Use consistent attribution rules across quarters for comparability.
• If you run multiple segments/regions, duplicate the workbook per segment or add additional rows per segment.
• This template is designed for conservative, CFO‑safe reporting—favor measured engagement and CRM outcomes over assumptions.</t>
  </si>
  <si>
    <t>MARC Direct Mail Attribution – Executive Summary</t>
  </si>
  <si>
    <t>Campaign Name</t>
  </si>
  <si>
    <t>Campaign Type</t>
  </si>
  <si>
    <t>Reporting Period</t>
  </si>
  <si>
    <t>Total Campaign Spend ($)</t>
  </si>
  <si>
    <t>Brochures Sent</t>
  </si>
  <si>
    <t>Engagement Highlights</t>
  </si>
  <si>
    <t>Avg Engagements per Brochure</t>
  </si>
  <si>
    <t>Avg Watch Time (Seconds)</t>
  </si>
  <si>
    <t>% Brochures Replayed</t>
  </si>
  <si>
    <t>% Accounts with Multi-Viewer Engagement</t>
  </si>
  <si>
    <t>Pipeline &amp; Revenue Impact</t>
  </si>
  <si>
    <t>Opportunities Influenced (#)</t>
  </si>
  <si>
    <t>Pipeline Influenced ($)</t>
  </si>
  <si>
    <t>Revenue Influenced ($)</t>
  </si>
  <si>
    <t>Efficiency Metrics</t>
  </si>
  <si>
    <t>Cost per Influenced Opportunity ($)</t>
  </si>
  <si>
    <t>ROI Multiple (x)</t>
  </si>
  <si>
    <t>Sales Cycle Reduction (Days)</t>
  </si>
  <si>
    <t>Executive Takeaway</t>
  </si>
  <si>
    <t>One-sentence summary for leadership</t>
  </si>
  <si>
    <t>Field</t>
  </si>
  <si>
    <t>Description</t>
  </si>
  <si>
    <t>Value</t>
  </si>
  <si>
    <t>Internal campaign identifier</t>
  </si>
  <si>
    <t>ABM / Executive Outreach / Event Follow-Up / Renewal / Expansion</t>
  </si>
  <si>
    <t>Campaign Start Date</t>
  </si>
  <si>
    <t>Mail drop date</t>
  </si>
  <si>
    <t>Campaign End Date</t>
  </si>
  <si>
    <t>Attribution cutoff</t>
  </si>
  <si>
    <t>Brochure Type</t>
  </si>
  <si>
    <t>MARC Video Brochure</t>
  </si>
  <si>
    <t>Target Segment</t>
  </si>
  <si>
    <t>Industry / Account Tier / Persona</t>
  </si>
  <si>
    <t>Total Brochures Sent</t>
  </si>
  <si>
    <t>Quantity mailed</t>
  </si>
  <si>
    <t>Total Campaign Cost</t>
  </si>
  <si>
    <t>All-in cost (production + shipping + ops)</t>
  </si>
  <si>
    <t>Metric</t>
  </si>
  <si>
    <t>Definition</t>
  </si>
  <si>
    <t>Source</t>
  </si>
  <si>
    <t>Brochure Opened</t>
  </si>
  <si>
    <t>At least one activation</t>
  </si>
  <si>
    <t>MARC</t>
  </si>
  <si>
    <t>Total Engagement Sessions</t>
  </si>
  <si>
    <t>Distinct engagements</t>
  </si>
  <si>
    <t>Total Watch Time (Seconds)</t>
  </si>
  <si>
    <t>Aggregate watch time</t>
  </si>
  <si>
    <t>Avg Watch Time per Session</t>
  </si>
  <si>
    <t>Watch Time ÷ Sessions</t>
  </si>
  <si>
    <t>Replay Activity</t>
  </si>
  <si>
    <t>Replay behavior detected</t>
  </si>
  <si>
    <t>Multi-Day Engagement</t>
  </si>
  <si>
    <t>Engaged on 2+ days</t>
  </si>
  <si>
    <t>Multi-Viewer Engagement</t>
  </si>
  <si>
    <t>Shared internally</t>
  </si>
  <si>
    <t>High-Intent Threshold Reached</t>
  </si>
  <si>
    <t>60+ seconds watched</t>
  </si>
  <si>
    <t>Total Brochures Opened (#)</t>
  </si>
  <si>
    <t>Count of brochures with at least one activation</t>
  </si>
  <si>
    <t>Replay Rate (%)</t>
  </si>
  <si>
    <t>Replayed brochures ÷ Brochures Opened</t>
  </si>
  <si>
    <t>Multi-Viewer Rate (%)</t>
  </si>
  <si>
    <t>Multi-viewer brochures ÷ Brochures Opened</t>
  </si>
  <si>
    <t>Total Engagement Sessions ÷ Brochures Opened</t>
  </si>
  <si>
    <t>Avg Watch Time per Engagement (Seconds)</t>
  </si>
  <si>
    <t>Total Watch Time ÷ Total Engagement Sessions</t>
  </si>
  <si>
    <t>Meeting Booked</t>
  </si>
  <si>
    <t>Yes / No</t>
  </si>
  <si>
    <t>Days from Mail to Meeting</t>
  </si>
  <si>
    <t>Velocity metric</t>
  </si>
  <si>
    <t>Opportunity Created</t>
  </si>
  <si>
    <t>Opportunity Value ($)</t>
  </si>
  <si>
    <t>Pipeline amount</t>
  </si>
  <si>
    <t>Deal Stage Reached</t>
  </si>
  <si>
    <t>Stage influenced</t>
  </si>
  <si>
    <t>Deal Status</t>
  </si>
  <si>
    <t>Open / Closed-Won / Closed-Lost</t>
  </si>
  <si>
    <t>Closed-Won Revenue ($)</t>
  </si>
  <si>
    <t>Final revenue</t>
  </si>
  <si>
    <t>Sales Cycle Length (Days)</t>
  </si>
  <si>
    <t>Cycle duration</t>
  </si>
  <si>
    <t>Count of opportunities influenced by MARC-engaged accounts</t>
  </si>
  <si>
    <t>Touchpoint</t>
  </si>
  <si>
    <t>Attribution Weight (%)</t>
  </si>
  <si>
    <t>MARC Engagement - Early Funnel</t>
  </si>
  <si>
    <t>MARC Engagement - Mid Funnel</t>
  </si>
  <si>
    <t>MARC Engagement - Late Funnel / Exec</t>
  </si>
  <si>
    <t>Email / Digital Touch</t>
  </si>
  <si>
    <t>Sales Outreach</t>
  </si>
  <si>
    <t>Events / Other</t>
  </si>
  <si>
    <t>Formula</t>
  </si>
  <si>
    <t>Pipeline Attributed to MARC</t>
  </si>
  <si>
    <t>Opportunity Value × Attribution %</t>
  </si>
  <si>
    <t>Revenue Attributed to MARC</t>
  </si>
  <si>
    <t>Closed-Won Revenue × Attribution %</t>
  </si>
  <si>
    <t>Cost per MARC-Influenced Opportunity</t>
  </si>
  <si>
    <t>Campaign Cost ÷ Opportunities</t>
  </si>
  <si>
    <t>ROI</t>
  </si>
  <si>
    <t>(Attributed Revenue − Campaign Cost) ÷ Campaign Cost</t>
  </si>
  <si>
    <t>Campaign Cost</t>
  </si>
  <si>
    <t>Total Campaign Cost ($) pulled from Campaign Metadata</t>
  </si>
  <si>
    <t>Opportunities (#)</t>
  </si>
  <si>
    <t>Opportunities Influenced (#) pulled from Funnel Mapping</t>
  </si>
  <si>
    <t>Attributed Revenue ($)</t>
  </si>
  <si>
    <t>Revenue Influenced ($) (use weighted attribution if applicable)</t>
  </si>
  <si>
    <t>1 + 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</si>
</sst>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name val="Calibri"/>
    </font>
    <font>
      <b/>
      <sz val="12"/>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0" fillId="0" borderId="0" xfId="0" applyAlignment="1">
      <alignment wrapText="1"/>
    </xf>
    <xf numFmtId="0" fontId="2" fillId="0" borderId="0" xfId="0" applyFont="1"/>
    <xf numFmtId="0" fontId="1" fillId="0" borderId="0" xfId="0" applyFont="1" applyAlignment="1">
      <alignment wrapText="1"/>
    </xf>
    <xf numFmtId="0" fontId="3"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abSelected="1" workbookViewId="0">
      <selection activeCell="A8" sqref="A8"/>
    </sheetView>
  </sheetViews>
  <sheetFormatPr defaultRowHeight="15" x14ac:dyDescent="0.25"/>
  <cols>
    <col min="1" max="1" width="115" customWidth="1"/>
  </cols>
  <sheetData>
    <row r="1" spans="1:1" ht="57" customHeight="1" x14ac:dyDescent="0.25">
      <c r="A1" t="e" vm="1">
        <v>#VALUE!</v>
      </c>
    </row>
    <row r="2" spans="1:1" ht="15" customHeight="1" x14ac:dyDescent="0.25"/>
    <row r="3" spans="1:1" ht="18.75" x14ac:dyDescent="0.3">
      <c r="A3" s="1" t="s">
        <v>0</v>
      </c>
    </row>
    <row r="5" spans="1:1" ht="60" x14ac:dyDescent="0.25">
      <c r="A5" s="2" t="s">
        <v>1</v>
      </c>
    </row>
    <row r="7" spans="1:1" ht="15.75" x14ac:dyDescent="0.25">
      <c r="A7" s="3" t="s">
        <v>2</v>
      </c>
    </row>
    <row r="9" spans="1:1" x14ac:dyDescent="0.25">
      <c r="A9" t="s">
        <v>3</v>
      </c>
    </row>
    <row r="10" spans="1:1" x14ac:dyDescent="0.25">
      <c r="A10" t="s">
        <v>4</v>
      </c>
    </row>
    <row r="11" spans="1:1" x14ac:dyDescent="0.25">
      <c r="A11" t="s">
        <v>5</v>
      </c>
    </row>
    <row r="12" spans="1:1" x14ac:dyDescent="0.25">
      <c r="A12" t="s">
        <v>6</v>
      </c>
    </row>
    <row r="13" spans="1:1" x14ac:dyDescent="0.25">
      <c r="A13" t="s">
        <v>7</v>
      </c>
    </row>
    <row r="16" spans="1:1" ht="15.75" x14ac:dyDescent="0.25">
      <c r="A16" s="3" t="s">
        <v>8</v>
      </c>
    </row>
    <row r="17" spans="1:1" ht="60" x14ac:dyDescent="0.25">
      <c r="A17" s="2" t="s">
        <v>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workbookViewId="0">
      <selection activeCell="B7" sqref="B7"/>
    </sheetView>
  </sheetViews>
  <sheetFormatPr defaultRowHeight="15" x14ac:dyDescent="0.25"/>
  <cols>
    <col min="1" max="1" width="42" customWidth="1"/>
    <col min="2" max="2" width="60" customWidth="1"/>
  </cols>
  <sheetData>
    <row r="1" spans="1:2" ht="37.5" x14ac:dyDescent="0.3">
      <c r="A1" s="4" t="s">
        <v>10</v>
      </c>
    </row>
    <row r="3" spans="1:2" x14ac:dyDescent="0.25">
      <c r="A3" t="s">
        <v>11</v>
      </c>
      <c r="B3">
        <f>'Campaign Metadata'!C2</f>
        <v>0</v>
      </c>
    </row>
    <row r="4" spans="1:2" x14ac:dyDescent="0.25">
      <c r="A4" t="s">
        <v>12</v>
      </c>
      <c r="B4">
        <f>'Campaign Metadata'!C3</f>
        <v>0</v>
      </c>
    </row>
    <row r="5" spans="1:2" x14ac:dyDescent="0.25">
      <c r="A5" t="s">
        <v>13</v>
      </c>
      <c r="B5" t="str">
        <f>IFERROR(TEXT('Campaign Metadata'!C4,"mmm d, yyyy")&amp;" – "&amp;TEXT('Campaign Metadata'!C5,"mmm d, yyyy"),"")</f>
        <v>Jan 0, 1900 – Jan 0, 1900</v>
      </c>
    </row>
    <row r="6" spans="1:2" x14ac:dyDescent="0.25">
      <c r="A6" t="s">
        <v>14</v>
      </c>
      <c r="B6">
        <f>'Campaign Metadata'!C9</f>
        <v>0</v>
      </c>
    </row>
    <row r="7" spans="1:2" x14ac:dyDescent="0.25">
      <c r="A7" t="s">
        <v>15</v>
      </c>
      <c r="B7">
        <f>'Campaign Metadata'!C8</f>
        <v>0</v>
      </c>
    </row>
    <row r="9" spans="1:2" x14ac:dyDescent="0.25">
      <c r="A9" s="5" t="s">
        <v>16</v>
      </c>
      <c r="B9" s="5"/>
    </row>
    <row r="10" spans="1:2" x14ac:dyDescent="0.25">
      <c r="A10" t="s">
        <v>17</v>
      </c>
      <c r="B10" t="str">
        <f>'Engagement Signals'!D13</f>
        <v/>
      </c>
    </row>
    <row r="11" spans="1:2" x14ac:dyDescent="0.25">
      <c r="A11" t="s">
        <v>18</v>
      </c>
      <c r="B11" t="str">
        <f>'Engagement Signals'!D14</f>
        <v/>
      </c>
    </row>
    <row r="12" spans="1:2" x14ac:dyDescent="0.25">
      <c r="A12" t="s">
        <v>19</v>
      </c>
      <c r="B12" t="str">
        <f>'Engagement Signals'!D11</f>
        <v/>
      </c>
    </row>
    <row r="13" spans="1:2" x14ac:dyDescent="0.25">
      <c r="A13" t="s">
        <v>20</v>
      </c>
      <c r="B13" t="str">
        <f>'Engagement Signals'!D12</f>
        <v/>
      </c>
    </row>
    <row r="15" spans="1:2" x14ac:dyDescent="0.25">
      <c r="A15" s="5" t="s">
        <v>21</v>
      </c>
      <c r="B15" s="5"/>
    </row>
    <row r="16" spans="1:2" x14ac:dyDescent="0.25">
      <c r="A16" t="s">
        <v>22</v>
      </c>
      <c r="B16">
        <f>'Funnel Mapping'!C10</f>
        <v>0</v>
      </c>
    </row>
    <row r="17" spans="1:2" x14ac:dyDescent="0.25">
      <c r="A17" t="s">
        <v>23</v>
      </c>
      <c r="B17">
        <f>'Funnel Mapping'!C5</f>
        <v>0</v>
      </c>
    </row>
    <row r="18" spans="1:2" x14ac:dyDescent="0.25">
      <c r="A18" t="s">
        <v>24</v>
      </c>
      <c r="B18">
        <f>'Funnel Mapping'!C8</f>
        <v>0</v>
      </c>
    </row>
    <row r="20" spans="1:2" x14ac:dyDescent="0.25">
      <c r="A20" s="5" t="s">
        <v>25</v>
      </c>
      <c r="B20" s="5"/>
    </row>
    <row r="21" spans="1:2" x14ac:dyDescent="0.25">
      <c r="A21" t="s">
        <v>26</v>
      </c>
      <c r="B21" t="str">
        <f>IFERROR('Campaign Metadata'!C9/'Funnel Mapping'!C10,"")</f>
        <v/>
      </c>
    </row>
    <row r="22" spans="1:2" x14ac:dyDescent="0.25">
      <c r="A22" t="s">
        <v>27</v>
      </c>
      <c r="B22" t="str">
        <f>'ROI Calculation'!C9</f>
        <v/>
      </c>
    </row>
    <row r="23" spans="1:2" x14ac:dyDescent="0.25">
      <c r="A23" t="s">
        <v>28</v>
      </c>
      <c r="B23">
        <f>'Funnel Mapping'!C9</f>
        <v>0</v>
      </c>
    </row>
    <row r="25" spans="1:2" x14ac:dyDescent="0.25">
      <c r="A25" t="s">
        <v>29</v>
      </c>
      <c r="B25"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heetViews>
  <sheetFormatPr defaultRowHeight="15" x14ac:dyDescent="0.25"/>
  <cols>
    <col min="1" max="1" width="28" customWidth="1"/>
    <col min="2" max="2" width="70" customWidth="1"/>
    <col min="3" max="3" width="40" customWidth="1"/>
  </cols>
  <sheetData>
    <row r="1" spans="1:3" x14ac:dyDescent="0.25">
      <c r="A1" t="s">
        <v>31</v>
      </c>
      <c r="B1" t="s">
        <v>32</v>
      </c>
      <c r="C1" s="5" t="s">
        <v>33</v>
      </c>
    </row>
    <row r="2" spans="1:3" x14ac:dyDescent="0.25">
      <c r="A2" t="s">
        <v>11</v>
      </c>
      <c r="B2" t="s">
        <v>34</v>
      </c>
    </row>
    <row r="3" spans="1:3" x14ac:dyDescent="0.25">
      <c r="A3" t="s">
        <v>12</v>
      </c>
      <c r="B3" t="s">
        <v>35</v>
      </c>
    </row>
    <row r="4" spans="1:3" x14ac:dyDescent="0.25">
      <c r="A4" t="s">
        <v>36</v>
      </c>
      <c r="B4" t="s">
        <v>37</v>
      </c>
    </row>
    <row r="5" spans="1:3" x14ac:dyDescent="0.25">
      <c r="A5" t="s">
        <v>38</v>
      </c>
      <c r="B5" t="s">
        <v>39</v>
      </c>
    </row>
    <row r="6" spans="1:3" x14ac:dyDescent="0.25">
      <c r="A6" t="s">
        <v>40</v>
      </c>
      <c r="B6" t="s">
        <v>41</v>
      </c>
    </row>
    <row r="7" spans="1:3" x14ac:dyDescent="0.25">
      <c r="A7" t="s">
        <v>42</v>
      </c>
      <c r="B7" t="s">
        <v>43</v>
      </c>
    </row>
    <row r="8" spans="1:3" x14ac:dyDescent="0.25">
      <c r="A8" t="s">
        <v>44</v>
      </c>
      <c r="B8" t="s">
        <v>45</v>
      </c>
    </row>
    <row r="9" spans="1:3" x14ac:dyDescent="0.25">
      <c r="A9" t="s">
        <v>46</v>
      </c>
      <c r="B9" t="s">
        <v>47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heetViews>
  <sheetFormatPr defaultRowHeight="15" x14ac:dyDescent="0.25"/>
  <cols>
    <col min="1" max="1" width="34" customWidth="1"/>
    <col min="2" max="2" width="48" customWidth="1"/>
    <col min="3" max="3" width="12" customWidth="1"/>
    <col min="4" max="4" width="28" customWidth="1"/>
  </cols>
  <sheetData>
    <row r="1" spans="1:4" x14ac:dyDescent="0.25">
      <c r="A1" t="s">
        <v>48</v>
      </c>
      <c r="B1" t="s">
        <v>49</v>
      </c>
      <c r="C1" t="s">
        <v>50</v>
      </c>
      <c r="D1" s="5" t="s">
        <v>33</v>
      </c>
    </row>
    <row r="2" spans="1:4" x14ac:dyDescent="0.25">
      <c r="A2" t="s">
        <v>51</v>
      </c>
      <c r="B2" t="s">
        <v>52</v>
      </c>
      <c r="C2" t="s">
        <v>53</v>
      </c>
    </row>
    <row r="3" spans="1:4" x14ac:dyDescent="0.25">
      <c r="A3" t="s">
        <v>54</v>
      </c>
      <c r="B3" t="s">
        <v>55</v>
      </c>
      <c r="C3" t="s">
        <v>53</v>
      </c>
    </row>
    <row r="4" spans="1:4" x14ac:dyDescent="0.25">
      <c r="A4" t="s">
        <v>56</v>
      </c>
      <c r="B4" t="s">
        <v>57</v>
      </c>
      <c r="C4" t="s">
        <v>53</v>
      </c>
    </row>
    <row r="5" spans="1:4" x14ac:dyDescent="0.25">
      <c r="A5" t="s">
        <v>58</v>
      </c>
      <c r="B5" t="s">
        <v>59</v>
      </c>
      <c r="C5" t="s">
        <v>53</v>
      </c>
    </row>
    <row r="6" spans="1:4" x14ac:dyDescent="0.25">
      <c r="A6" t="s">
        <v>60</v>
      </c>
      <c r="B6" t="s">
        <v>61</v>
      </c>
      <c r="C6" t="s">
        <v>53</v>
      </c>
    </row>
    <row r="7" spans="1:4" x14ac:dyDescent="0.25">
      <c r="A7" t="s">
        <v>62</v>
      </c>
      <c r="B7" t="s">
        <v>63</v>
      </c>
      <c r="C7" t="s">
        <v>53</v>
      </c>
    </row>
    <row r="8" spans="1:4" x14ac:dyDescent="0.25">
      <c r="A8" t="s">
        <v>64</v>
      </c>
      <c r="B8" t="s">
        <v>65</v>
      </c>
      <c r="C8" t="s">
        <v>53</v>
      </c>
    </row>
    <row r="9" spans="1:4" x14ac:dyDescent="0.25">
      <c r="A9" t="s">
        <v>66</v>
      </c>
      <c r="B9" t="s">
        <v>67</v>
      </c>
      <c r="C9" t="s">
        <v>53</v>
      </c>
    </row>
    <row r="10" spans="1:4" x14ac:dyDescent="0.25">
      <c r="A10" t="s">
        <v>68</v>
      </c>
      <c r="B10" t="s">
        <v>69</v>
      </c>
      <c r="C10" t="s">
        <v>53</v>
      </c>
    </row>
    <row r="11" spans="1:4" x14ac:dyDescent="0.25">
      <c r="A11" t="s">
        <v>70</v>
      </c>
      <c r="B11" t="s">
        <v>71</v>
      </c>
      <c r="C11" t="s">
        <v>53</v>
      </c>
      <c r="D11" t="str">
        <f>IFERROR('Engagement Signals'!D6/'Engagement Signals'!D10,"")</f>
        <v/>
      </c>
    </row>
    <row r="12" spans="1:4" x14ac:dyDescent="0.25">
      <c r="A12" t="s">
        <v>72</v>
      </c>
      <c r="B12" t="s">
        <v>73</v>
      </c>
      <c r="C12" t="s">
        <v>53</v>
      </c>
      <c r="D12" t="str">
        <f>IFERROR('Engagement Signals'!D8/'Engagement Signals'!D10,"")</f>
        <v/>
      </c>
    </row>
    <row r="13" spans="1:4" x14ac:dyDescent="0.25">
      <c r="A13" t="s">
        <v>17</v>
      </c>
      <c r="B13" t="s">
        <v>74</v>
      </c>
      <c r="C13" t="s">
        <v>53</v>
      </c>
      <c r="D13" t="str">
        <f>IFERROR('Engagement Signals'!D3/'Engagement Signals'!D10,"")</f>
        <v/>
      </c>
    </row>
    <row r="14" spans="1:4" x14ac:dyDescent="0.25">
      <c r="A14" t="s">
        <v>75</v>
      </c>
      <c r="B14" t="s">
        <v>76</v>
      </c>
      <c r="C14" t="s">
        <v>53</v>
      </c>
      <c r="D14" t="str">
        <f>IFERROR('Engagement Signals'!D4/'Engagement Signals'!D3,"")</f>
        <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heetViews>
  <sheetFormatPr defaultRowHeight="15" x14ac:dyDescent="0.25"/>
  <cols>
    <col min="1" max="1" width="34" customWidth="1"/>
    <col min="2" max="2" width="60" customWidth="1"/>
    <col min="3" max="3" width="28" customWidth="1"/>
  </cols>
  <sheetData>
    <row r="1" spans="1:3" x14ac:dyDescent="0.25">
      <c r="A1" t="s">
        <v>31</v>
      </c>
      <c r="B1" t="s">
        <v>32</v>
      </c>
      <c r="C1" s="5" t="s">
        <v>33</v>
      </c>
    </row>
    <row r="2" spans="1:3" x14ac:dyDescent="0.25">
      <c r="A2" t="s">
        <v>77</v>
      </c>
      <c r="B2" t="s">
        <v>78</v>
      </c>
    </row>
    <row r="3" spans="1:3" x14ac:dyDescent="0.25">
      <c r="A3" t="s">
        <v>79</v>
      </c>
      <c r="B3" t="s">
        <v>80</v>
      </c>
    </row>
    <row r="4" spans="1:3" x14ac:dyDescent="0.25">
      <c r="A4" t="s">
        <v>81</v>
      </c>
      <c r="B4" t="s">
        <v>78</v>
      </c>
    </row>
    <row r="5" spans="1:3" x14ac:dyDescent="0.25">
      <c r="A5" t="s">
        <v>82</v>
      </c>
      <c r="B5" t="s">
        <v>83</v>
      </c>
    </row>
    <row r="6" spans="1:3" x14ac:dyDescent="0.25">
      <c r="A6" t="s">
        <v>84</v>
      </c>
      <c r="B6" t="s">
        <v>85</v>
      </c>
    </row>
    <row r="7" spans="1:3" x14ac:dyDescent="0.25">
      <c r="A7" t="s">
        <v>86</v>
      </c>
      <c r="B7" t="s">
        <v>87</v>
      </c>
    </row>
    <row r="8" spans="1:3" x14ac:dyDescent="0.25">
      <c r="A8" t="s">
        <v>88</v>
      </c>
      <c r="B8" t="s">
        <v>89</v>
      </c>
    </row>
    <row r="9" spans="1:3" x14ac:dyDescent="0.25">
      <c r="A9" t="s">
        <v>90</v>
      </c>
      <c r="B9" t="s">
        <v>91</v>
      </c>
    </row>
    <row r="10" spans="1:3" x14ac:dyDescent="0.25">
      <c r="A10" t="s">
        <v>22</v>
      </c>
      <c r="B10" t="s">
        <v>92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F44" sqref="F44"/>
    </sheetView>
  </sheetViews>
  <sheetFormatPr defaultRowHeight="15" x14ac:dyDescent="0.25"/>
  <cols>
    <col min="1" max="1" width="36.140625" bestFit="1" customWidth="1"/>
    <col min="2" max="2" width="21.5703125" bestFit="1" customWidth="1"/>
  </cols>
  <sheetData>
    <row r="1" spans="1:2" x14ac:dyDescent="0.25">
      <c r="A1" t="s">
        <v>93</v>
      </c>
      <c r="B1" t="s">
        <v>94</v>
      </c>
    </row>
    <row r="2" spans="1:2" x14ac:dyDescent="0.25">
      <c r="A2" t="s">
        <v>95</v>
      </c>
      <c r="B2">
        <v>30</v>
      </c>
    </row>
    <row r="3" spans="1:2" x14ac:dyDescent="0.25">
      <c r="A3" t="s">
        <v>96</v>
      </c>
      <c r="B3">
        <v>40</v>
      </c>
    </row>
    <row r="4" spans="1:2" x14ac:dyDescent="0.25">
      <c r="A4" t="s">
        <v>97</v>
      </c>
      <c r="B4">
        <v>50</v>
      </c>
    </row>
    <row r="5" spans="1:2" x14ac:dyDescent="0.25">
      <c r="A5" t="s">
        <v>98</v>
      </c>
      <c r="B5">
        <v>15</v>
      </c>
    </row>
    <row r="6" spans="1:2" x14ac:dyDescent="0.25">
      <c r="A6" t="s">
        <v>99</v>
      </c>
      <c r="B6">
        <v>30</v>
      </c>
    </row>
    <row r="7" spans="1:2" x14ac:dyDescent="0.25">
      <c r="A7" t="s">
        <v>100</v>
      </c>
      <c r="B7">
        <v>10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
  <sheetViews>
    <sheetView workbookViewId="0"/>
  </sheetViews>
  <sheetFormatPr defaultRowHeight="15" x14ac:dyDescent="0.25"/>
  <cols>
    <col min="1" max="1" width="38" customWidth="1"/>
    <col min="2" max="2" width="55" customWidth="1"/>
    <col min="3" max="3" width="28" customWidth="1"/>
  </cols>
  <sheetData>
    <row r="1" spans="1:3" x14ac:dyDescent="0.25">
      <c r="A1" t="s">
        <v>48</v>
      </c>
      <c r="B1" t="s">
        <v>101</v>
      </c>
      <c r="C1" s="5" t="s">
        <v>33</v>
      </c>
    </row>
    <row r="2" spans="1:3" x14ac:dyDescent="0.25">
      <c r="A2" t="s">
        <v>102</v>
      </c>
      <c r="B2" t="s">
        <v>103</v>
      </c>
    </row>
    <row r="3" spans="1:3" x14ac:dyDescent="0.25">
      <c r="A3" t="s">
        <v>104</v>
      </c>
      <c r="B3" t="s">
        <v>105</v>
      </c>
    </row>
    <row r="4" spans="1:3" x14ac:dyDescent="0.25">
      <c r="A4" t="s">
        <v>106</v>
      </c>
      <c r="B4" t="s">
        <v>107</v>
      </c>
    </row>
    <row r="5" spans="1:3" x14ac:dyDescent="0.25">
      <c r="A5" t="s">
        <v>108</v>
      </c>
      <c r="B5" t="s">
        <v>109</v>
      </c>
      <c r="C5" t="str">
        <f>IFERROR(('ROI Calculation'!C8-'ROI Calculation'!C6)/'ROI Calculation'!C6,"")</f>
        <v/>
      </c>
    </row>
    <row r="6" spans="1:3" x14ac:dyDescent="0.25">
      <c r="A6" t="s">
        <v>110</v>
      </c>
      <c r="B6" t="s">
        <v>111</v>
      </c>
      <c r="C6">
        <f>'Campaign Metadata'!C9</f>
        <v>0</v>
      </c>
    </row>
    <row r="7" spans="1:3" x14ac:dyDescent="0.25">
      <c r="A7" t="s">
        <v>112</v>
      </c>
      <c r="B7" t="s">
        <v>113</v>
      </c>
      <c r="C7">
        <f>'Funnel Mapping'!C10</f>
        <v>0</v>
      </c>
    </row>
    <row r="8" spans="1:3" x14ac:dyDescent="0.25">
      <c r="A8" t="s">
        <v>114</v>
      </c>
      <c r="B8" t="s">
        <v>115</v>
      </c>
      <c r="C8">
        <f>'Funnel Mapping'!C8</f>
        <v>0</v>
      </c>
    </row>
    <row r="9" spans="1:3" x14ac:dyDescent="0.25">
      <c r="A9" t="s">
        <v>27</v>
      </c>
      <c r="B9" t="s">
        <v>116</v>
      </c>
      <c r="C9" t="str">
        <f>IFERROR(1+'ROI Calculation'!C5,"")</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Executive Summary</vt:lpstr>
      <vt:lpstr>Campaign Metadata</vt:lpstr>
      <vt:lpstr>Engagement Signals</vt:lpstr>
      <vt:lpstr>Funnel Mapping</vt:lpstr>
      <vt:lpstr>Attribution Weights</vt:lpstr>
      <vt:lpstr>ROI Calculation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Walid Eli Khoury</cp:lastModifiedBy>
  <dcterms:created xsi:type="dcterms:W3CDTF">2026-02-02T19:24:27Z</dcterms:created>
  <dcterms:modified xsi:type="dcterms:W3CDTF">2026-02-02T19:50:39Z</dcterms:modified>
</cp:coreProperties>
</file>